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12_2021\20211206\"/>
    </mc:Choice>
  </mc:AlternateContent>
  <bookViews>
    <workbookView xWindow="0" yWindow="0" windowWidth="28470" windowHeight="4010"/>
  </bookViews>
  <sheets>
    <sheet name="Sheet" sheetId="1" r:id="rId1"/>
  </sheets>
  <definedNames>
    <definedName name="_xlnm.Print_Area" localSheetId="0">Sheet!$A$1:$AA$80</definedName>
  </definedNames>
  <calcPr calcId="162913"/>
</workbook>
</file>

<file path=xl/calcChain.xml><?xml version="1.0" encoding="utf-8"?>
<calcChain xmlns="http://schemas.openxmlformats.org/spreadsheetml/2006/main">
  <c r="AC10" i="1" l="1"/>
  <c r="AF10" i="1" s="1"/>
  <c r="Y26" i="1"/>
  <c r="C23" i="1"/>
  <c r="D23" i="1"/>
  <c r="E23" i="1"/>
  <c r="F23" i="1"/>
  <c r="G23" i="1"/>
  <c r="H23" i="1"/>
  <c r="I23" i="1"/>
  <c r="J23" i="1"/>
  <c r="K23" i="1"/>
  <c r="L23" i="1"/>
  <c r="M23" i="1"/>
  <c r="N23" i="1"/>
  <c r="O23" i="1"/>
  <c r="P23" i="1"/>
  <c r="Q23" i="1"/>
  <c r="R23" i="1"/>
  <c r="S23" i="1"/>
  <c r="T23" i="1"/>
  <c r="U23" i="1"/>
  <c r="V23" i="1"/>
  <c r="W23" i="1"/>
  <c r="X23" i="1"/>
  <c r="Y23" i="1"/>
  <c r="B23" i="1"/>
  <c r="C28" i="1"/>
  <c r="D28" i="1"/>
  <c r="E28" i="1"/>
  <c r="F28" i="1"/>
  <c r="G28" i="1"/>
  <c r="H28" i="1"/>
  <c r="I28" i="1"/>
  <c r="J28" i="1"/>
  <c r="K28" i="1"/>
  <c r="L28" i="1"/>
  <c r="M28" i="1"/>
  <c r="N28" i="1"/>
  <c r="O28" i="1"/>
  <c r="P28" i="1"/>
  <c r="Q28" i="1"/>
  <c r="R28" i="1"/>
  <c r="S28" i="1"/>
  <c r="T28" i="1"/>
  <c r="U28" i="1"/>
  <c r="V28" i="1"/>
  <c r="W28" i="1"/>
  <c r="X28" i="1"/>
  <c r="Y28" i="1"/>
  <c r="B28" i="1"/>
  <c r="B25" i="1"/>
  <c r="C25" i="1"/>
  <c r="D25" i="1"/>
  <c r="E25" i="1"/>
  <c r="F25" i="1"/>
  <c r="G25" i="1"/>
  <c r="H25" i="1"/>
  <c r="I25" i="1"/>
  <c r="J25" i="1"/>
  <c r="K25" i="1"/>
  <c r="L25" i="1"/>
  <c r="M25" i="1"/>
  <c r="N25" i="1"/>
  <c r="O25" i="1"/>
  <c r="P25" i="1"/>
  <c r="Q25" i="1"/>
  <c r="R25" i="1"/>
  <c r="S25" i="1"/>
  <c r="T25" i="1"/>
  <c r="U25" i="1"/>
  <c r="V25" i="1"/>
  <c r="W25" i="1"/>
  <c r="X25" i="1"/>
  <c r="Y25" i="1"/>
  <c r="B26" i="1"/>
  <c r="F26" i="1"/>
  <c r="J26" i="1"/>
  <c r="N26" i="1"/>
  <c r="R26" i="1"/>
  <c r="V26" i="1"/>
  <c r="B27" i="1"/>
  <c r="C27" i="1"/>
  <c r="D27" i="1"/>
  <c r="E27" i="1"/>
  <c r="F27" i="1"/>
  <c r="G27" i="1"/>
  <c r="H27" i="1"/>
  <c r="I27" i="1"/>
  <c r="J27" i="1"/>
  <c r="K27" i="1"/>
  <c r="L27" i="1"/>
  <c r="M27" i="1"/>
  <c r="N27" i="1"/>
  <c r="O27" i="1"/>
  <c r="P27" i="1"/>
  <c r="Q27" i="1"/>
  <c r="R27" i="1"/>
  <c r="S27" i="1"/>
  <c r="T27" i="1"/>
  <c r="U27" i="1"/>
  <c r="V27" i="1"/>
  <c r="W27" i="1"/>
  <c r="X27" i="1"/>
  <c r="Y27" i="1"/>
  <c r="C24" i="1"/>
  <c r="D24" i="1"/>
  <c r="E24" i="1"/>
  <c r="F24" i="1"/>
  <c r="G24" i="1"/>
  <c r="H24" i="1"/>
  <c r="I24" i="1"/>
  <c r="J24" i="1"/>
  <c r="K24" i="1"/>
  <c r="L24" i="1"/>
  <c r="M24" i="1"/>
  <c r="N24" i="1"/>
  <c r="O24" i="1"/>
  <c r="P24" i="1"/>
  <c r="Q24" i="1"/>
  <c r="R24" i="1"/>
  <c r="S24" i="1"/>
  <c r="T24" i="1"/>
  <c r="U24" i="1"/>
  <c r="V24" i="1"/>
  <c r="W24" i="1"/>
  <c r="X24" i="1"/>
  <c r="Y24" i="1"/>
  <c r="B24" i="1"/>
  <c r="C26" i="1"/>
  <c r="G26" i="1"/>
  <c r="K26" i="1"/>
  <c r="O26" i="1"/>
  <c r="S26" i="1"/>
  <c r="W26" i="1"/>
  <c r="D26" i="1"/>
  <c r="H26" i="1"/>
  <c r="L26" i="1"/>
  <c r="P26" i="1"/>
  <c r="T26" i="1"/>
  <c r="X26" i="1"/>
  <c r="E26" i="1"/>
  <c r="I26" i="1"/>
  <c r="M26" i="1"/>
  <c r="Q26" i="1"/>
  <c r="U26" i="1"/>
  <c r="AE10" i="1" l="1"/>
  <c r="AG10" i="1"/>
</calcChain>
</file>

<file path=xl/sharedStrings.xml><?xml version="1.0" encoding="utf-8"?>
<sst xmlns="http://schemas.openxmlformats.org/spreadsheetml/2006/main" count="17" uniqueCount="16">
  <si>
    <t>MTU</t>
  </si>
  <si>
    <t>PORTFOLIO</t>
  </si>
  <si>
    <t>DAPEEP_BZ1_NDR</t>
  </si>
  <si>
    <t>DAPEEP_BZ1_DRP</t>
  </si>
  <si>
    <t>FOSETEK_BZ1_NDR</t>
  </si>
  <si>
    <t>FOSETEK_BZ1_DRP</t>
  </si>
  <si>
    <t>ALOUMINIO</t>
  </si>
  <si>
    <t xml:space="preserve">Energy Markets - Day Ahead Market (DAM) </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</si>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</sst>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F800]dddd\,\ mmmm\ dd\,\ yyyy"/>
    <numFmt numFmtId="166" formatCode="#,#00"/>
    <numFmt numFmtId="167" formatCode="###0.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
      <sz val="9"/>
      <color theme="1"/>
      <name val="Tahoma"/>
      <family val="2"/>
      <charset val="161"/>
    </font>
    <font>
      <sz val="9"/>
      <name val="Tahoma"/>
      <family val="2"/>
      <charset val="161"/>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9">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s>
  <cellStyleXfs count="3">
    <xf numFmtId="0" fontId="0" fillId="0" borderId="0"/>
    <xf numFmtId="0" fontId="4" fillId="2" borderId="0" applyNumberFormat="0" applyBorder="0" applyAlignment="0" applyProtection="0"/>
    <xf numFmtId="0" fontId="5" fillId="0" borderId="0"/>
  </cellStyleXfs>
  <cellXfs count="34">
    <xf numFmtId="0" fontId="0" fillId="0" borderId="0" xfId="0"/>
    <xf numFmtId="0" fontId="6" fillId="3" borderId="0" xfId="0" applyFont="1" applyFill="1" applyBorder="1" applyAlignment="1" applyProtection="1">
      <alignment horizontal="left" vertical="center" indent="1"/>
      <protection hidden="1"/>
    </xf>
    <xf numFmtId="0" fontId="7" fillId="3" borderId="0" xfId="0" applyFont="1" applyFill="1" applyBorder="1"/>
    <xf numFmtId="0" fontId="8" fillId="3" borderId="0" xfId="0" applyFont="1" applyFill="1" applyBorder="1"/>
    <xf numFmtId="0" fontId="1" fillId="0" borderId="0" xfId="0" applyFont="1"/>
    <xf numFmtId="0" fontId="8" fillId="0" borderId="0" xfId="0" applyFont="1"/>
    <xf numFmtId="0" fontId="9" fillId="0" borderId="0" xfId="0" applyFont="1"/>
    <xf numFmtId="164" fontId="10" fillId="4" borderId="1" xfId="0" applyNumberFormat="1" applyFont="1" applyFill="1" applyBorder="1" applyAlignment="1" applyProtection="1">
      <alignment horizontal="center" vertical="center"/>
      <protection hidden="1"/>
    </xf>
    <xf numFmtId="164" fontId="10" fillId="4" borderId="2" xfId="0" applyNumberFormat="1" applyFont="1" applyFill="1" applyBorder="1" applyAlignment="1" applyProtection="1">
      <alignment horizontal="center" vertical="center"/>
      <protection hidden="1"/>
    </xf>
    <xf numFmtId="164" fontId="10" fillId="4" borderId="3" xfId="0" applyNumberFormat="1" applyFont="1" applyFill="1" applyBorder="1" applyAlignment="1" applyProtection="1">
      <alignment horizontal="center" vertical="center"/>
      <protection hidden="1"/>
    </xf>
    <xf numFmtId="164" fontId="10" fillId="4" borderId="4" xfId="0" applyNumberFormat="1" applyFont="1" applyFill="1" applyBorder="1" applyAlignment="1" applyProtection="1">
      <alignment horizontal="center" vertical="center"/>
      <protection hidden="1"/>
    </xf>
    <xf numFmtId="0" fontId="11" fillId="5" borderId="5" xfId="0" applyFont="1" applyFill="1" applyBorder="1" applyAlignment="1" applyProtection="1">
      <alignment horizontal="left" vertical="center" indent="1"/>
      <protection hidden="1"/>
    </xf>
    <xf numFmtId="0" fontId="11" fillId="5" borderId="6" xfId="0" applyFont="1" applyFill="1" applyBorder="1" applyAlignment="1" applyProtection="1">
      <alignment horizontal="left" vertical="center" indent="1"/>
      <protection hidden="1"/>
    </xf>
    <xf numFmtId="0" fontId="11" fillId="5" borderId="7" xfId="0" applyFont="1" applyFill="1" applyBorder="1" applyAlignment="1" applyProtection="1">
      <alignment horizontal="left" vertical="center" indent="1"/>
      <protection hidden="1"/>
    </xf>
    <xf numFmtId="0" fontId="12" fillId="6" borderId="8" xfId="0" applyFont="1" applyFill="1" applyBorder="1" applyAlignment="1" applyProtection="1">
      <alignment horizontal="left" vertical="center" indent="1"/>
      <protection hidden="1"/>
    </xf>
    <xf numFmtId="0" fontId="12" fillId="6" borderId="11" xfId="0" applyFont="1" applyFill="1" applyBorder="1" applyAlignment="1" applyProtection="1">
      <alignment horizontal="left" vertical="center" indent="1"/>
      <protection hidden="1"/>
    </xf>
    <xf numFmtId="14" fontId="0" fillId="0" borderId="0" xfId="0" applyNumberFormat="1"/>
    <xf numFmtId="0" fontId="13" fillId="0" borderId="0" xfId="0" applyFont="1"/>
    <xf numFmtId="166" fontId="14" fillId="0" borderId="0" xfId="0" applyNumberFormat="1" applyFont="1"/>
    <xf numFmtId="167" fontId="20" fillId="7" borderId="16" xfId="2" applyNumberFormat="1" applyFont="1" applyFill="1" applyBorder="1" applyAlignment="1">
      <alignment horizontal="right" vertical="top" wrapText="1"/>
    </xf>
    <xf numFmtId="0" fontId="21" fillId="0" borderId="9" xfId="0" applyFont="1" applyBorder="1"/>
    <xf numFmtId="0" fontId="21" fillId="0" borderId="10" xfId="0" applyFont="1" applyBorder="1"/>
    <xf numFmtId="2" fontId="21" fillId="0" borderId="9" xfId="0" applyNumberFormat="1" applyFont="1" applyBorder="1"/>
    <xf numFmtId="2" fontId="21" fillId="0" borderId="10" xfId="0" applyNumberFormat="1" applyFont="1" applyBorder="1"/>
    <xf numFmtId="2" fontId="21" fillId="0" borderId="12" xfId="0" applyNumberFormat="1" applyFont="1" applyBorder="1" applyAlignment="1">
      <alignment horizontal="right"/>
    </xf>
    <xf numFmtId="167" fontId="20" fillId="7" borderId="17" xfId="2" applyNumberFormat="1" applyFont="1" applyFill="1" applyBorder="1" applyAlignment="1">
      <alignment horizontal="right" vertical="top" wrapText="1"/>
    </xf>
    <xf numFmtId="2" fontId="21" fillId="0" borderId="18" xfId="0" applyNumberFormat="1" applyFont="1" applyBorder="1" applyAlignment="1">
      <alignment horizontal="right"/>
    </xf>
    <xf numFmtId="0" fontId="15" fillId="8" borderId="0" xfId="0" applyFont="1" applyFill="1" applyAlignment="1">
      <alignment horizontal="center" vertical="center"/>
    </xf>
    <xf numFmtId="165" fontId="16" fillId="8" borderId="0" xfId="0" applyNumberFormat="1" applyFont="1" applyFill="1" applyAlignment="1">
      <alignment horizontal="center" vertical="top"/>
    </xf>
    <xf numFmtId="165" fontId="17" fillId="8" borderId="0" xfId="0" applyNumberFormat="1" applyFont="1" applyFill="1" applyAlignment="1">
      <alignment horizontal="center" vertical="center"/>
    </xf>
    <xf numFmtId="0" fontId="18" fillId="0" borderId="0" xfId="0" applyFont="1" applyAlignment="1">
      <alignment horizontal="left" vertical="center" wrapText="1" readingOrder="1"/>
    </xf>
    <xf numFmtId="0" fontId="19" fillId="0" borderId="13" xfId="1" applyFont="1" applyFill="1" applyBorder="1" applyAlignment="1">
      <alignment horizontal="left" vertical="center" wrapText="1"/>
    </xf>
    <xf numFmtId="0" fontId="19" fillId="0" borderId="14" xfId="1" applyFont="1" applyFill="1" applyBorder="1" applyAlignment="1">
      <alignment horizontal="left" vertical="center" wrapText="1"/>
    </xf>
    <xf numFmtId="0" fontId="19"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colors>
    <mruColors>
      <color rgb="FFDE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5519489434E-2"/>
          <c:y val="0.11059241231209735"/>
          <c:w val="0.87091810848058704"/>
          <c:h val="0.72159962181087578"/>
        </c:manualLayout>
      </c:layout>
      <c:barChart>
        <c:barDir val="col"/>
        <c:grouping val="clustered"/>
        <c:varyColors val="0"/>
        <c:ser>
          <c:idx val="1"/>
          <c:order val="1"/>
          <c:tx>
            <c:strRef>
              <c:f>Sheet!$A$19</c:f>
              <c:strCache>
                <c:ptCount val="1"/>
                <c:pt idx="0">
                  <c:v>FOSETEK_BZ01_NDR_SA</c:v>
                </c:pt>
              </c:strCache>
            </c:strRef>
          </c:tx>
          <c:spPr>
            <a:solidFill>
              <a:srgbClr val="75BDA7"/>
            </a:solidFill>
            <a:ln w="25400">
              <a:noFill/>
            </a:ln>
          </c:spPr>
          <c:invertIfNegative val="0"/>
          <c:val>
            <c:numRef>
              <c:f>Sheet!$B$19:$Y$19</c:f>
              <c:numCache>
                <c:formatCode>0.00</c:formatCode>
                <c:ptCount val="24"/>
                <c:pt idx="0">
                  <c:v>8</c:v>
                </c:pt>
                <c:pt idx="1">
                  <c:v>8</c:v>
                </c:pt>
                <c:pt idx="2">
                  <c:v>8</c:v>
                </c:pt>
                <c:pt idx="3">
                  <c:v>9</c:v>
                </c:pt>
                <c:pt idx="4">
                  <c:v>8</c:v>
                </c:pt>
                <c:pt idx="5">
                  <c:v>7</c:v>
                </c:pt>
                <c:pt idx="6">
                  <c:v>8</c:v>
                </c:pt>
                <c:pt idx="7">
                  <c:v>7</c:v>
                </c:pt>
                <c:pt idx="8">
                  <c:v>9</c:v>
                </c:pt>
                <c:pt idx="9">
                  <c:v>9</c:v>
                </c:pt>
                <c:pt idx="10">
                  <c:v>11</c:v>
                </c:pt>
                <c:pt idx="11">
                  <c:v>12</c:v>
                </c:pt>
                <c:pt idx="12">
                  <c:v>11</c:v>
                </c:pt>
                <c:pt idx="13">
                  <c:v>12</c:v>
                </c:pt>
                <c:pt idx="14">
                  <c:v>11</c:v>
                </c:pt>
                <c:pt idx="15">
                  <c:v>10</c:v>
                </c:pt>
                <c:pt idx="16">
                  <c:v>10</c:v>
                </c:pt>
                <c:pt idx="17">
                  <c:v>9</c:v>
                </c:pt>
                <c:pt idx="18">
                  <c:v>8</c:v>
                </c:pt>
                <c:pt idx="19">
                  <c:v>8</c:v>
                </c:pt>
                <c:pt idx="20">
                  <c:v>9</c:v>
                </c:pt>
                <c:pt idx="21">
                  <c:v>9</c:v>
                </c:pt>
                <c:pt idx="22">
                  <c:v>8</c:v>
                </c:pt>
                <c:pt idx="23">
                  <c:v>7</c:v>
                </c:pt>
              </c:numCache>
            </c:numRef>
          </c:val>
          <c:extLst>
            <c:ext xmlns:c16="http://schemas.microsoft.com/office/drawing/2014/chart" uri="{C3380CC4-5D6E-409C-BE32-E72D297353CC}">
              <c16:uniqueId val="{00000000-6900-44B1-A1B2-5496B3FB6789}"/>
            </c:ext>
          </c:extLst>
        </c:ser>
        <c:dLbls>
          <c:showLegendKey val="0"/>
          <c:showVal val="0"/>
          <c:showCatName val="0"/>
          <c:showSerName val="0"/>
          <c:showPercent val="0"/>
          <c:showBubbleSize val="0"/>
        </c:dLbls>
        <c:gapWidth val="219"/>
        <c:axId val="820273135"/>
        <c:axId val="1"/>
      </c:barChart>
      <c:lineChart>
        <c:grouping val="standard"/>
        <c:varyColors val="0"/>
        <c:ser>
          <c:idx val="2"/>
          <c:order val="2"/>
          <c:tx>
            <c:strRef>
              <c:f>Sheet!$A$22</c:f>
              <c:strCache>
                <c:ptCount val="1"/>
                <c:pt idx="0">
                  <c:v>ALOUMINIO</c:v>
                </c:pt>
              </c:strCache>
            </c:strRef>
          </c:tx>
          <c:spPr>
            <a:ln w="31750" cap="rnd">
              <a:solidFill>
                <a:srgbClr val="002060"/>
              </a:solidFill>
              <a:round/>
            </a:ln>
            <a:effectLst/>
          </c:spPr>
          <c:marker>
            <c:symbol val="none"/>
          </c:marker>
          <c:val>
            <c:numRef>
              <c:f>Sheet!$B$22:$Y$22</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1-6900-44B1-A1B2-5496B3FB6789}"/>
            </c:ext>
          </c:extLst>
        </c:ser>
        <c:dLbls>
          <c:showLegendKey val="0"/>
          <c:showVal val="0"/>
          <c:showCatName val="0"/>
          <c:showSerName val="0"/>
          <c:showPercent val="0"/>
          <c:showBubbleSize val="0"/>
        </c:dLbls>
        <c:marker val="1"/>
        <c:smooth val="0"/>
        <c:axId val="820273135"/>
        <c:axId val="1"/>
      </c:lineChart>
      <c:lineChart>
        <c:grouping val="standard"/>
        <c:varyColors val="0"/>
        <c:ser>
          <c:idx val="0"/>
          <c:order val="0"/>
          <c:tx>
            <c:strRef>
              <c:f>Sheet!$A$16</c:f>
              <c:strCache>
                <c:ptCount val="1"/>
                <c:pt idx="0">
                  <c:v>DAPEEP_BZ01_NDR</c:v>
                </c:pt>
              </c:strCache>
            </c:strRef>
          </c:tx>
          <c:spPr>
            <a:ln w="34925" cap="rnd">
              <a:solidFill>
                <a:schemeClr val="accent6"/>
              </a:solidFill>
              <a:round/>
            </a:ln>
            <a:effectLst/>
          </c:spPr>
          <c:marker>
            <c:symbol val="none"/>
          </c:marker>
          <c:val>
            <c:numRef>
              <c:f>Sheet!$B$16:$Y$16</c:f>
              <c:numCache>
                <c:formatCode>###0.00</c:formatCode>
                <c:ptCount val="24"/>
                <c:pt idx="0">
                  <c:v>1411</c:v>
                </c:pt>
                <c:pt idx="1">
                  <c:v>1490</c:v>
                </c:pt>
                <c:pt idx="2">
                  <c:v>1533</c:v>
                </c:pt>
                <c:pt idx="3">
                  <c:v>1552</c:v>
                </c:pt>
                <c:pt idx="4">
                  <c:v>1555</c:v>
                </c:pt>
                <c:pt idx="5">
                  <c:v>1565</c:v>
                </c:pt>
                <c:pt idx="6">
                  <c:v>1589</c:v>
                </c:pt>
                <c:pt idx="7">
                  <c:v>1789</c:v>
                </c:pt>
                <c:pt idx="8">
                  <c:v>2147</c:v>
                </c:pt>
                <c:pt idx="9">
                  <c:v>2475</c:v>
                </c:pt>
                <c:pt idx="10">
                  <c:v>2667</c:v>
                </c:pt>
                <c:pt idx="11">
                  <c:v>2737</c:v>
                </c:pt>
                <c:pt idx="12">
                  <c:v>2686</c:v>
                </c:pt>
                <c:pt idx="13">
                  <c:v>2531</c:v>
                </c:pt>
                <c:pt idx="14">
                  <c:v>2275</c:v>
                </c:pt>
                <c:pt idx="15">
                  <c:v>2006</c:v>
                </c:pt>
                <c:pt idx="16">
                  <c:v>1884</c:v>
                </c:pt>
                <c:pt idx="17">
                  <c:v>1867</c:v>
                </c:pt>
                <c:pt idx="18">
                  <c:v>1854</c:v>
                </c:pt>
                <c:pt idx="19">
                  <c:v>1836</c:v>
                </c:pt>
                <c:pt idx="20">
                  <c:v>1829</c:v>
                </c:pt>
                <c:pt idx="21">
                  <c:v>1819</c:v>
                </c:pt>
                <c:pt idx="22">
                  <c:v>1803</c:v>
                </c:pt>
                <c:pt idx="23">
                  <c:v>1786</c:v>
                </c:pt>
              </c:numCache>
            </c:numRef>
          </c:val>
          <c:smooth val="0"/>
          <c:extLst>
            <c:ext xmlns:c16="http://schemas.microsoft.com/office/drawing/2014/chart" uri="{C3380CC4-5D6E-409C-BE32-E72D297353CC}">
              <c16:uniqueId val="{00000002-6900-44B1-A1B2-5496B3FB6789}"/>
            </c:ext>
          </c:extLst>
        </c:ser>
        <c:dLbls>
          <c:showLegendKey val="0"/>
          <c:showVal val="0"/>
          <c:showCatName val="0"/>
          <c:showSerName val="0"/>
          <c:showPercent val="0"/>
          <c:showBubbleSize val="0"/>
        </c:dLbls>
        <c:marker val="1"/>
        <c:smooth val="0"/>
        <c:axId val="3"/>
        <c:axId val="4"/>
      </c:lineChart>
      <c:catAx>
        <c:axId val="820273135"/>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40"/>
          <c:min val="0"/>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50" b="1" i="0" u="none" strike="noStrike" baseline="0">
                    <a:solidFill>
                      <a:srgbClr val="808080"/>
                    </a:solidFill>
                    <a:latin typeface="Calibri"/>
                    <a:ea typeface="Calibri"/>
                    <a:cs typeface="Calibri"/>
                  </a:defRPr>
                </a:pPr>
                <a:r>
                  <a:rPr lang="en-US" sz="1050"/>
                  <a:t>MW (FOSETEK / ALOUMINIO)</a:t>
                </a:r>
              </a:p>
            </c:rich>
          </c:tx>
          <c:layout>
            <c:manualLayout>
              <c:xMode val="edge"/>
              <c:yMode val="edge"/>
              <c:x val="1.4528478057889821E-2"/>
              <c:y val="4.5460998170970851E-2"/>
            </c:manualLayout>
          </c:layout>
          <c:overlay val="0"/>
          <c:spPr>
            <a:noFill/>
            <a:ln w="25400">
              <a:noFill/>
            </a:ln>
          </c:spPr>
        </c:title>
        <c:numFmt formatCode="0.00"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820273135"/>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3200"/>
          <c:min val="0"/>
        </c:scaling>
        <c:delete val="0"/>
        <c:axPos val="r"/>
        <c:title>
          <c:tx>
            <c:rich>
              <a:bodyPr rot="0" vert="horz"/>
              <a:lstStyle/>
              <a:p>
                <a:pPr algn="ctr">
                  <a:defRPr sz="1050" b="1" i="0" u="none" strike="noStrike" baseline="0">
                    <a:solidFill>
                      <a:srgbClr val="808080"/>
                    </a:solidFill>
                    <a:latin typeface="Calibri"/>
                    <a:ea typeface="Calibri"/>
                    <a:cs typeface="Calibri"/>
                  </a:defRPr>
                </a:pPr>
                <a:r>
                  <a:rPr lang="en-US" sz="1050"/>
                  <a:t>MW (DAPEEP)</a:t>
                </a:r>
              </a:p>
            </c:rich>
          </c:tx>
          <c:layout>
            <c:manualLayout>
              <c:xMode val="edge"/>
              <c:yMode val="edge"/>
              <c:x val="0.91036760110868509"/>
              <c:y val="4.051727395747199E-2"/>
            </c:manualLayout>
          </c:layout>
          <c:overlay val="0"/>
          <c:spPr>
            <a:noFill/>
            <a:ln w="25400">
              <a:noFill/>
            </a:ln>
          </c:spPr>
        </c:title>
        <c:numFmt formatCode="###0.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majorUnit val="400"/>
      </c:valAx>
      <c:spPr>
        <a:solidFill>
          <a:schemeClr val="accent6">
            <a:lumMod val="20000"/>
            <a:lumOff val="80000"/>
          </a:schemeClr>
        </a:solidFill>
        <a:ln w="25400">
          <a:noFill/>
        </a:ln>
      </c:spPr>
    </c:plotArea>
    <c:legend>
      <c:legendPos val="r"/>
      <c:layout>
        <c:manualLayout>
          <c:xMode val="edge"/>
          <c:yMode val="edge"/>
          <c:x val="0.27940949704467755"/>
          <c:y val="0.9212097869604966"/>
          <c:w val="0.42922692370080701"/>
          <c:h val="6.8184004854546343E-2"/>
        </c:manualLayout>
      </c:layout>
      <c:overlay val="0"/>
      <c:spPr>
        <a:noFill/>
        <a:ln w="25400">
          <a:noFill/>
        </a:ln>
      </c:spPr>
      <c:txPr>
        <a:bodyPr/>
        <a:lstStyle/>
        <a:p>
          <a:pPr>
            <a:defRPr sz="1000"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u="sng"/>
            </a:pPr>
            <a:r>
              <a:rPr lang="en-US" sz="1200" b="1" i="0" u="sng" strike="noStrike" kern="1200" baseline="0">
                <a:solidFill>
                  <a:srgbClr val="808080"/>
                </a:solidFill>
                <a:latin typeface="Calibri"/>
                <a:ea typeface="Calibri"/>
                <a:cs typeface="Calibri"/>
              </a:rPr>
              <a:t>DAPEEP_BZ01_CR_NDR</a:t>
            </a:r>
          </a:p>
        </c:rich>
      </c:tx>
      <c:layout>
        <c:manualLayout>
          <c:xMode val="edge"/>
          <c:yMode val="edge"/>
          <c:x val="0.45254638119447976"/>
          <c:y val="2.5539907613908994E-2"/>
        </c:manualLayout>
      </c:layout>
      <c:overlay val="0"/>
    </c:title>
    <c:autoTitleDeleted val="0"/>
    <c:plotArea>
      <c:layout>
        <c:manualLayout>
          <c:layoutTarget val="inner"/>
          <c:xMode val="edge"/>
          <c:yMode val="edge"/>
          <c:x val="4.361805519489434E-2"/>
          <c:y val="0.11059241231209735"/>
          <c:w val="0.88869303462976512"/>
          <c:h val="0.72159962181087578"/>
        </c:manualLayout>
      </c:layout>
      <c:lineChart>
        <c:grouping val="standard"/>
        <c:varyColors val="0"/>
        <c:ser>
          <c:idx val="0"/>
          <c:order val="0"/>
          <c:tx>
            <c:strRef>
              <c:f>Sheet!$A$18</c:f>
              <c:strCache>
                <c:ptCount val="1"/>
                <c:pt idx="0">
                  <c:v>DAPEEP_BZ01_CR_NDR</c:v>
                </c:pt>
              </c:strCache>
            </c:strRef>
          </c:tx>
          <c:spPr>
            <a:ln w="34925" cap="rnd">
              <a:solidFill>
                <a:srgbClr val="FFC000"/>
              </a:solidFill>
              <a:round/>
            </a:ln>
            <a:effectLst/>
          </c:spPr>
          <c:marker>
            <c:symbol val="none"/>
          </c:marker>
          <c:val>
            <c:numRef>
              <c:f>Sheet!$B$18:$Y$18</c:f>
              <c:numCache>
                <c:formatCode>0.00</c:formatCode>
                <c:ptCount val="24"/>
                <c:pt idx="0">
                  <c:v>33</c:v>
                </c:pt>
                <c:pt idx="1">
                  <c:v>30</c:v>
                </c:pt>
                <c:pt idx="2">
                  <c:v>30</c:v>
                </c:pt>
                <c:pt idx="3">
                  <c:v>31</c:v>
                </c:pt>
                <c:pt idx="4">
                  <c:v>34</c:v>
                </c:pt>
                <c:pt idx="5">
                  <c:v>41</c:v>
                </c:pt>
                <c:pt idx="6">
                  <c:v>53</c:v>
                </c:pt>
                <c:pt idx="7">
                  <c:v>72</c:v>
                </c:pt>
                <c:pt idx="8">
                  <c:v>92</c:v>
                </c:pt>
                <c:pt idx="9">
                  <c:v>104</c:v>
                </c:pt>
                <c:pt idx="10">
                  <c:v>111</c:v>
                </c:pt>
                <c:pt idx="11">
                  <c:v>115</c:v>
                </c:pt>
                <c:pt idx="12">
                  <c:v>114</c:v>
                </c:pt>
                <c:pt idx="13">
                  <c:v>112</c:v>
                </c:pt>
                <c:pt idx="14">
                  <c:v>105</c:v>
                </c:pt>
                <c:pt idx="15">
                  <c:v>100</c:v>
                </c:pt>
                <c:pt idx="16">
                  <c:v>100</c:v>
                </c:pt>
                <c:pt idx="17">
                  <c:v>104</c:v>
                </c:pt>
                <c:pt idx="18">
                  <c:v>108</c:v>
                </c:pt>
                <c:pt idx="19">
                  <c:v>109</c:v>
                </c:pt>
                <c:pt idx="20">
                  <c:v>106</c:v>
                </c:pt>
                <c:pt idx="21">
                  <c:v>97</c:v>
                </c:pt>
                <c:pt idx="22">
                  <c:v>85</c:v>
                </c:pt>
                <c:pt idx="23">
                  <c:v>72</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40"/>
          <c:min val="0"/>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(CRETE)</a:t>
                </a:r>
              </a:p>
            </c:rich>
          </c:tx>
          <c:layout>
            <c:manualLayout>
              <c:xMode val="edge"/>
              <c:yMode val="edge"/>
              <c:x val="2.2931854292599127E-2"/>
              <c:y val="1.810672690983265E-2"/>
            </c:manualLayout>
          </c:layout>
          <c:overlay val="0"/>
          <c:spPr>
            <a:noFill/>
            <a:ln w="25400">
              <a:noFill/>
            </a:ln>
          </c:spPr>
        </c:title>
        <c:numFmt formatCode="0.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820273135"/>
        <c:crosses val="autoZero"/>
        <c:crossBetween val="between"/>
        <c:majorUnit val="10"/>
      </c:valAx>
      <c:spPr>
        <a:solidFill>
          <a:schemeClr val="accent6">
            <a:lumMod val="20000"/>
            <a:lumOff val="80000"/>
          </a:schemeClr>
        </a:solidFill>
        <a:ln w="25400">
          <a:noFill/>
        </a:ln>
      </c:spPr>
    </c:plotArea>
    <c:legend>
      <c:legendPos val="b"/>
      <c:layout/>
      <c:overlay val="0"/>
      <c:spPr>
        <a:noFill/>
        <a:ln w="25400">
          <a:noFill/>
        </a:ln>
      </c:spPr>
      <c:txPr>
        <a:bodyPr/>
        <a:lstStyle/>
        <a:p>
          <a:pPr rtl="0">
            <a:defRPr sz="1000"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70037</xdr:rowOff>
    </xdr:from>
    <xdr:to>
      <xdr:col>25</xdr:col>
      <xdr:colOff>8965</xdr:colOff>
      <xdr:row>45</xdr:row>
      <xdr:rowOff>100853</xdr:rowOff>
    </xdr:to>
    <xdr:graphicFrame macro="">
      <xdr:nvGraphicFramePr>
        <xdr:cNvPr id="2907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72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565309</xdr:colOff>
      <xdr:row>14</xdr:row>
      <xdr:rowOff>31432</xdr:rowOff>
    </xdr:from>
    <xdr:to>
      <xdr:col>29</xdr:col>
      <xdr:colOff>387222</xdr:colOff>
      <xdr:row>19</xdr:row>
      <xdr:rowOff>128238</xdr:rowOff>
    </xdr:to>
    <xdr:sp macro="[0]!Load_DAM_data_publication" textlink="">
      <xdr:nvSpPr>
        <xdr:cNvPr id="2" name="Rounded Rectangle 1"/>
        <xdr:cNvSpPr/>
      </xdr:nvSpPr>
      <xdr:spPr>
        <a:xfrm>
          <a:off x="13946029" y="2376963"/>
          <a:ext cx="2556033" cy="754381"/>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r>
            <a:rPr lang="el-GR"/>
            <a:t>Δημιουργία</a:t>
          </a:r>
          <a:r>
            <a:rPr lang="el-GR" baseline="0"/>
            <a:t> ενημερωτικού για την </a:t>
          </a:r>
        </a:p>
        <a:p>
          <a:pPr algn="ctr"/>
          <a:r>
            <a:rPr lang="en-US" baseline="0"/>
            <a:t>Day Ahead MArket (DAM)</a:t>
          </a:r>
          <a:endParaRPr lang="en-US"/>
        </a:p>
      </xdr:txBody>
    </xdr:sp>
    <xdr:clientData/>
  </xdr:twoCellAnchor>
  <xdr:twoCellAnchor>
    <xdr:from>
      <xdr:col>26</xdr:col>
      <xdr:colOff>552450</xdr:colOff>
      <xdr:row>34</xdr:row>
      <xdr:rowOff>67153</xdr:rowOff>
    </xdr:from>
    <xdr:to>
      <xdr:col>29</xdr:col>
      <xdr:colOff>460154</xdr:colOff>
      <xdr:row>34</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552452</xdr:colOff>
      <xdr:row>22</xdr:row>
      <xdr:rowOff>142875</xdr:rowOff>
    </xdr:from>
    <xdr:to>
      <xdr:col>29</xdr:col>
      <xdr:colOff>361018</xdr:colOff>
      <xdr:row>27</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twoCellAnchor>
    <xdr:from>
      <xdr:col>0</xdr:col>
      <xdr:colOff>0</xdr:colOff>
      <xdr:row>46</xdr:row>
      <xdr:rowOff>146476</xdr:rowOff>
    </xdr:from>
    <xdr:to>
      <xdr:col>25</xdr:col>
      <xdr:colOff>8966</xdr:colOff>
      <xdr:row>78</xdr:row>
      <xdr:rowOff>98851</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35"/>
  <sheetViews>
    <sheetView tabSelected="1" view="pageBreakPreview" zoomScale="70" zoomScaleNormal="90" zoomScaleSheetLayoutView="70" zoomScalePageLayoutView="90" workbookViewId="0">
      <selection activeCell="A8" sqref="A8:Y12"/>
    </sheetView>
  </sheetViews>
  <sheetFormatPr defaultRowHeight="12.5" x14ac:dyDescent="0.25"/>
  <cols>
    <col min="1" max="1" width="22.26953125" bestFit="1" customWidth="1"/>
    <col min="2" max="25" width="7.54296875" bestFit="1" customWidth="1"/>
    <col min="27" max="27" width="9.1796875" hidden="1" customWidth="1"/>
    <col min="28" max="28" width="21.26953125" hidden="1" customWidth="1"/>
    <col min="29" max="29" width="10.54296875" hidden="1" customWidth="1"/>
    <col min="30" max="30" width="10.453125" hidden="1" customWidth="1"/>
    <col min="31" max="34" width="9.1796875" hidden="1" customWidth="1"/>
    <col min="35" max="35" width="0.1796875" customWidth="1"/>
  </cols>
  <sheetData>
    <row r="1" spans="1:33" x14ac:dyDescent="0.25">
      <c r="A1" s="27" t="s">
        <v>7</v>
      </c>
      <c r="B1" s="27"/>
      <c r="C1" s="27"/>
      <c r="D1" s="27"/>
      <c r="E1" s="27"/>
      <c r="F1" s="27"/>
      <c r="G1" s="27"/>
      <c r="H1" s="27"/>
      <c r="I1" s="27"/>
      <c r="J1" s="27"/>
      <c r="K1" s="27"/>
      <c r="L1" s="27"/>
      <c r="M1" s="27"/>
      <c r="N1" s="27"/>
      <c r="O1" s="27"/>
      <c r="P1" s="27"/>
      <c r="Q1" s="27"/>
      <c r="R1" s="27"/>
      <c r="S1" s="27"/>
      <c r="T1" s="27"/>
      <c r="U1" s="27"/>
      <c r="V1" s="27"/>
      <c r="W1" s="27"/>
      <c r="X1" s="27"/>
      <c r="Y1" s="27"/>
    </row>
    <row r="2" spans="1:33" x14ac:dyDescent="0.25">
      <c r="A2" s="27"/>
      <c r="B2" s="27"/>
      <c r="C2" s="27"/>
      <c r="D2" s="27"/>
      <c r="E2" s="27"/>
      <c r="F2" s="27"/>
      <c r="G2" s="27"/>
      <c r="H2" s="27"/>
      <c r="I2" s="27"/>
      <c r="J2" s="27"/>
      <c r="K2" s="27"/>
      <c r="L2" s="27"/>
      <c r="M2" s="27"/>
      <c r="N2" s="27"/>
      <c r="O2" s="27"/>
      <c r="P2" s="27"/>
      <c r="Q2" s="27"/>
      <c r="R2" s="27"/>
      <c r="S2" s="27"/>
      <c r="T2" s="27"/>
      <c r="U2" s="27"/>
      <c r="V2" s="27"/>
      <c r="W2" s="27"/>
      <c r="X2" s="27"/>
      <c r="Y2" s="27"/>
    </row>
    <row r="3" spans="1:33" x14ac:dyDescent="0.25">
      <c r="A3" s="27"/>
      <c r="B3" s="27"/>
      <c r="C3" s="27"/>
      <c r="D3" s="27"/>
      <c r="E3" s="27"/>
      <c r="F3" s="27"/>
      <c r="G3" s="27"/>
      <c r="H3" s="27"/>
      <c r="I3" s="27"/>
      <c r="J3" s="27"/>
      <c r="K3" s="27"/>
      <c r="L3" s="27"/>
      <c r="M3" s="27"/>
      <c r="N3" s="27"/>
      <c r="O3" s="27"/>
      <c r="P3" s="27"/>
      <c r="Q3" s="27"/>
      <c r="R3" s="27"/>
      <c r="S3" s="27"/>
      <c r="T3" s="27"/>
      <c r="U3" s="27"/>
      <c r="V3" s="27"/>
      <c r="W3" s="27"/>
      <c r="X3" s="27"/>
      <c r="Y3" s="27"/>
    </row>
    <row r="4" spans="1:33" x14ac:dyDescent="0.25">
      <c r="A4" s="29">
        <v>44536</v>
      </c>
      <c r="B4" s="29"/>
      <c r="C4" s="29"/>
      <c r="D4" s="29"/>
      <c r="E4" s="29"/>
      <c r="F4" s="29"/>
      <c r="G4" s="29"/>
      <c r="H4" s="29"/>
      <c r="I4" s="29"/>
      <c r="J4" s="29"/>
      <c r="K4" s="29"/>
      <c r="L4" s="29"/>
      <c r="M4" s="29"/>
      <c r="N4" s="29"/>
      <c r="O4" s="29"/>
      <c r="P4" s="29"/>
      <c r="Q4" s="29"/>
      <c r="R4" s="29"/>
      <c r="S4" s="29"/>
      <c r="T4" s="29"/>
      <c r="U4" s="29"/>
      <c r="V4" s="29"/>
      <c r="W4" s="29"/>
      <c r="X4" s="29"/>
      <c r="Y4" s="29"/>
    </row>
    <row r="5" spans="1:33" x14ac:dyDescent="0.25">
      <c r="A5" s="29"/>
      <c r="B5" s="29"/>
      <c r="C5" s="29"/>
      <c r="D5" s="29"/>
      <c r="E5" s="29"/>
      <c r="F5" s="29"/>
      <c r="G5" s="29"/>
      <c r="H5" s="29"/>
      <c r="I5" s="29"/>
      <c r="J5" s="29"/>
      <c r="K5" s="29"/>
      <c r="L5" s="29"/>
      <c r="M5" s="29"/>
      <c r="N5" s="29"/>
      <c r="O5" s="29"/>
      <c r="P5" s="29"/>
      <c r="Q5" s="29"/>
      <c r="R5" s="29"/>
      <c r="S5" s="29"/>
      <c r="T5" s="29"/>
      <c r="U5" s="29"/>
      <c r="V5" s="29"/>
      <c r="W5" s="29"/>
      <c r="X5" s="29"/>
      <c r="Y5" s="29"/>
    </row>
    <row r="6" spans="1:33" ht="13" x14ac:dyDescent="0.25">
      <c r="A6" s="28"/>
      <c r="B6" s="28"/>
      <c r="C6" s="28"/>
      <c r="D6" s="28"/>
      <c r="E6" s="28"/>
      <c r="F6" s="28"/>
      <c r="G6" s="28"/>
      <c r="H6" s="28"/>
      <c r="I6" s="28"/>
      <c r="J6" s="28"/>
      <c r="K6" s="28"/>
      <c r="L6" s="28"/>
      <c r="M6" s="28"/>
      <c r="N6" s="28"/>
      <c r="O6" s="28"/>
      <c r="P6" s="28"/>
      <c r="Q6" s="28"/>
      <c r="R6" s="28"/>
      <c r="S6" s="28"/>
      <c r="T6" s="28"/>
      <c r="U6" s="28"/>
      <c r="V6" s="28"/>
      <c r="W6" s="28"/>
      <c r="X6" s="28"/>
      <c r="Y6" s="28"/>
    </row>
    <row r="7" spans="1:33" ht="13" x14ac:dyDescent="0.3">
      <c r="A7" s="6"/>
      <c r="B7" s="6"/>
      <c r="C7" s="6"/>
      <c r="D7" s="6"/>
      <c r="E7" s="6"/>
      <c r="F7" s="6"/>
      <c r="G7" s="6"/>
      <c r="H7" s="6"/>
      <c r="I7" s="6"/>
      <c r="J7" s="6"/>
      <c r="K7" s="6"/>
      <c r="L7" s="6"/>
      <c r="M7" s="6"/>
      <c r="N7" s="6"/>
      <c r="O7" s="6"/>
      <c r="P7" s="6"/>
      <c r="Q7" s="6"/>
      <c r="R7" s="6"/>
      <c r="S7" s="6"/>
      <c r="T7" s="6"/>
      <c r="U7" s="6"/>
      <c r="V7" s="6"/>
      <c r="W7" s="6"/>
      <c r="X7" s="6"/>
      <c r="Y7" s="6"/>
    </row>
    <row r="8" spans="1:33" x14ac:dyDescent="0.25">
      <c r="A8" s="30" t="s">
        <v>15</v>
      </c>
      <c r="B8" s="30"/>
      <c r="C8" s="30"/>
      <c r="D8" s="30"/>
      <c r="E8" s="30"/>
      <c r="F8" s="30"/>
      <c r="G8" s="30"/>
      <c r="H8" s="30"/>
      <c r="I8" s="30"/>
      <c r="J8" s="30"/>
      <c r="K8" s="30"/>
      <c r="L8" s="30"/>
      <c r="M8" s="30"/>
      <c r="N8" s="30"/>
      <c r="O8" s="30"/>
      <c r="P8" s="30"/>
      <c r="Q8" s="30"/>
      <c r="R8" s="30"/>
      <c r="S8" s="30"/>
      <c r="T8" s="30"/>
      <c r="U8" s="30"/>
      <c r="V8" s="30"/>
      <c r="W8" s="30"/>
      <c r="X8" s="30"/>
      <c r="Y8" s="30"/>
    </row>
    <row r="9" spans="1:33" x14ac:dyDescent="0.25">
      <c r="A9" s="30"/>
      <c r="B9" s="30"/>
      <c r="C9" s="30"/>
      <c r="D9" s="30"/>
      <c r="E9" s="30"/>
      <c r="F9" s="30"/>
      <c r="G9" s="30"/>
      <c r="H9" s="30"/>
      <c r="I9" s="30"/>
      <c r="J9" s="30"/>
      <c r="K9" s="30"/>
      <c r="L9" s="30"/>
      <c r="M9" s="30"/>
      <c r="N9" s="30"/>
      <c r="O9" s="30"/>
      <c r="P9" s="30"/>
      <c r="Q9" s="30"/>
      <c r="R9" s="30"/>
      <c r="S9" s="30"/>
      <c r="T9" s="30"/>
      <c r="U9" s="30"/>
      <c r="V9" s="30"/>
      <c r="W9" s="30"/>
      <c r="X9" s="30"/>
      <c r="Y9" s="30"/>
    </row>
    <row r="10" spans="1:33" x14ac:dyDescent="0.2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AC10" s="16">
        <f ca="1">TODAY()+1</f>
        <v>44536</v>
      </c>
      <c r="AE10" s="17">
        <f ca="1">YEAR(AC10)</f>
        <v>2021</v>
      </c>
      <c r="AF10">
        <f ca="1">MONTH(AC10)</f>
        <v>12</v>
      </c>
      <c r="AG10" s="18">
        <f ca="1">DAY(AC10)</f>
        <v>6</v>
      </c>
    </row>
    <row r="11" spans="1:33" x14ac:dyDescent="0.25">
      <c r="A11" s="30"/>
      <c r="B11" s="30"/>
      <c r="C11" s="30"/>
      <c r="D11" s="30"/>
      <c r="E11" s="30"/>
      <c r="F11" s="30"/>
      <c r="G11" s="30"/>
      <c r="H11" s="30"/>
      <c r="I11" s="30"/>
      <c r="J11" s="30"/>
      <c r="K11" s="30"/>
      <c r="L11" s="30"/>
      <c r="M11" s="30"/>
      <c r="N11" s="30"/>
      <c r="O11" s="30"/>
      <c r="P11" s="30"/>
      <c r="Q11" s="30"/>
      <c r="R11" s="30"/>
      <c r="S11" s="30"/>
      <c r="T11" s="30"/>
      <c r="U11" s="30"/>
      <c r="V11" s="30"/>
      <c r="W11" s="30"/>
      <c r="X11" s="30"/>
      <c r="Y11" s="30"/>
    </row>
    <row r="12" spans="1:33" x14ac:dyDescent="0.25">
      <c r="A12" s="30"/>
      <c r="B12" s="30"/>
      <c r="C12" s="30"/>
      <c r="D12" s="30"/>
      <c r="E12" s="30"/>
      <c r="F12" s="30"/>
      <c r="G12" s="30"/>
      <c r="H12" s="30"/>
      <c r="I12" s="30"/>
      <c r="J12" s="30"/>
      <c r="K12" s="30"/>
      <c r="L12" s="30"/>
      <c r="M12" s="30"/>
      <c r="N12" s="30"/>
      <c r="O12" s="30"/>
      <c r="P12" s="30"/>
      <c r="Q12" s="30"/>
      <c r="R12" s="30"/>
      <c r="S12" s="30"/>
      <c r="T12" s="30"/>
      <c r="U12" s="30"/>
      <c r="V12" s="30"/>
      <c r="W12" s="30"/>
      <c r="X12" s="30"/>
      <c r="Y12" s="30"/>
    </row>
    <row r="13" spans="1:33" ht="13.5" thickBot="1" x14ac:dyDescent="0.35">
      <c r="A13" s="6"/>
      <c r="B13" s="6"/>
      <c r="C13" s="6"/>
      <c r="D13" s="6"/>
      <c r="E13" s="6"/>
      <c r="F13" s="6"/>
      <c r="G13" s="6"/>
      <c r="H13" s="6"/>
      <c r="I13" s="6"/>
      <c r="J13" s="6"/>
      <c r="K13" s="6"/>
      <c r="L13" s="6"/>
      <c r="M13" s="6"/>
      <c r="N13" s="6"/>
      <c r="O13" s="6"/>
      <c r="P13" s="6"/>
      <c r="Q13" s="6"/>
      <c r="R13" s="6"/>
      <c r="S13" s="6"/>
      <c r="T13" s="6"/>
      <c r="U13" s="6"/>
      <c r="V13" s="6"/>
      <c r="W13" s="6"/>
      <c r="X13" s="6"/>
      <c r="Y13" s="6"/>
    </row>
    <row r="14" spans="1:33" ht="14" thickTop="1" thickBot="1" x14ac:dyDescent="0.3">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4" thickTop="1" thickBot="1" x14ac:dyDescent="0.3">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3.5" thickTop="1" x14ac:dyDescent="0.25">
      <c r="A16" s="14" t="s">
        <v>9</v>
      </c>
      <c r="B16" s="19">
        <v>1411</v>
      </c>
      <c r="C16" s="19">
        <v>1490</v>
      </c>
      <c r="D16" s="19">
        <v>1533</v>
      </c>
      <c r="E16" s="19">
        <v>1552</v>
      </c>
      <c r="F16" s="19">
        <v>1555</v>
      </c>
      <c r="G16" s="19">
        <v>1565</v>
      </c>
      <c r="H16" s="19">
        <v>1589</v>
      </c>
      <c r="I16" s="19">
        <v>1789</v>
      </c>
      <c r="J16" s="19">
        <v>2147</v>
      </c>
      <c r="K16" s="19">
        <v>2475</v>
      </c>
      <c r="L16" s="19">
        <v>2667</v>
      </c>
      <c r="M16" s="19">
        <v>2737</v>
      </c>
      <c r="N16" s="19">
        <v>2686</v>
      </c>
      <c r="O16" s="19">
        <v>2531</v>
      </c>
      <c r="P16" s="19">
        <v>2275</v>
      </c>
      <c r="Q16" s="19">
        <v>2006</v>
      </c>
      <c r="R16" s="19">
        <v>1884</v>
      </c>
      <c r="S16" s="19">
        <v>1867</v>
      </c>
      <c r="T16" s="19">
        <v>1854</v>
      </c>
      <c r="U16" s="19">
        <v>1836</v>
      </c>
      <c r="V16" s="19">
        <v>1829</v>
      </c>
      <c r="W16" s="19">
        <v>1819</v>
      </c>
      <c r="X16" s="19">
        <v>1803</v>
      </c>
      <c r="Y16" s="25">
        <v>1786</v>
      </c>
    </row>
    <row r="17" spans="1:30" ht="13" x14ac:dyDescent="0.25">
      <c r="A17" s="14" t="s">
        <v>11</v>
      </c>
      <c r="B17" s="20">
        <v>0</v>
      </c>
      <c r="C17" s="20">
        <v>0</v>
      </c>
      <c r="D17" s="20">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1">
        <v>0</v>
      </c>
    </row>
    <row r="18" spans="1:30" ht="13" x14ac:dyDescent="0.25">
      <c r="A18" s="14" t="s">
        <v>14</v>
      </c>
      <c r="B18" s="22">
        <v>33</v>
      </c>
      <c r="C18" s="22">
        <v>30</v>
      </c>
      <c r="D18" s="22">
        <v>30</v>
      </c>
      <c r="E18" s="22">
        <v>31</v>
      </c>
      <c r="F18" s="22">
        <v>34</v>
      </c>
      <c r="G18" s="22">
        <v>41</v>
      </c>
      <c r="H18" s="22">
        <v>53</v>
      </c>
      <c r="I18" s="22">
        <v>72</v>
      </c>
      <c r="J18" s="22">
        <v>92</v>
      </c>
      <c r="K18" s="22">
        <v>104</v>
      </c>
      <c r="L18" s="22">
        <v>111</v>
      </c>
      <c r="M18" s="22">
        <v>115</v>
      </c>
      <c r="N18" s="22">
        <v>114</v>
      </c>
      <c r="O18" s="22">
        <v>112</v>
      </c>
      <c r="P18" s="22">
        <v>105</v>
      </c>
      <c r="Q18" s="22">
        <v>100</v>
      </c>
      <c r="R18" s="22">
        <v>100</v>
      </c>
      <c r="S18" s="22">
        <v>104</v>
      </c>
      <c r="T18" s="22">
        <v>108</v>
      </c>
      <c r="U18" s="22">
        <v>109</v>
      </c>
      <c r="V18" s="22">
        <v>106</v>
      </c>
      <c r="W18" s="22">
        <v>97</v>
      </c>
      <c r="X18" s="22">
        <v>85</v>
      </c>
      <c r="Y18" s="23">
        <v>72</v>
      </c>
    </row>
    <row r="19" spans="1:30" ht="13" x14ac:dyDescent="0.25">
      <c r="A19" s="14" t="s">
        <v>10</v>
      </c>
      <c r="B19" s="22">
        <v>8</v>
      </c>
      <c r="C19" s="22">
        <v>8</v>
      </c>
      <c r="D19" s="22">
        <v>8</v>
      </c>
      <c r="E19" s="22">
        <v>9</v>
      </c>
      <c r="F19" s="22">
        <v>8</v>
      </c>
      <c r="G19" s="22">
        <v>7</v>
      </c>
      <c r="H19" s="22">
        <v>8</v>
      </c>
      <c r="I19" s="22">
        <v>7</v>
      </c>
      <c r="J19" s="22">
        <v>9</v>
      </c>
      <c r="K19" s="22">
        <v>9</v>
      </c>
      <c r="L19" s="22">
        <v>11</v>
      </c>
      <c r="M19" s="22">
        <v>12</v>
      </c>
      <c r="N19" s="22">
        <v>11</v>
      </c>
      <c r="O19" s="22">
        <v>12</v>
      </c>
      <c r="P19" s="22">
        <v>11</v>
      </c>
      <c r="Q19" s="22">
        <v>10</v>
      </c>
      <c r="R19" s="22">
        <v>10</v>
      </c>
      <c r="S19" s="22">
        <v>9</v>
      </c>
      <c r="T19" s="22">
        <v>8</v>
      </c>
      <c r="U19" s="22">
        <v>8</v>
      </c>
      <c r="V19" s="22">
        <v>9</v>
      </c>
      <c r="W19" s="22">
        <v>9</v>
      </c>
      <c r="X19" s="22">
        <v>8</v>
      </c>
      <c r="Y19" s="23">
        <v>7</v>
      </c>
    </row>
    <row r="20" spans="1:30" ht="13" x14ac:dyDescent="0.25">
      <c r="A20" s="14" t="s">
        <v>12</v>
      </c>
      <c r="B20" s="20">
        <v>0</v>
      </c>
      <c r="C20" s="20">
        <v>0</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1">
        <v>0</v>
      </c>
    </row>
    <row r="21" spans="1:30" ht="13" x14ac:dyDescent="0.25">
      <c r="A21" s="14" t="s">
        <v>13</v>
      </c>
      <c r="B21" s="20">
        <v>0</v>
      </c>
      <c r="C21" s="20">
        <v>0</v>
      </c>
      <c r="D21" s="20">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21">
        <v>0</v>
      </c>
    </row>
    <row r="22" spans="1:30" ht="13.5" thickBot="1" x14ac:dyDescent="0.3">
      <c r="A22" s="15" t="s">
        <v>6</v>
      </c>
      <c r="B22" s="24">
        <v>127.9</v>
      </c>
      <c r="C22" s="24">
        <v>127.9</v>
      </c>
      <c r="D22" s="24">
        <v>127.9</v>
      </c>
      <c r="E22" s="24">
        <v>127.9</v>
      </c>
      <c r="F22" s="24">
        <v>127.9</v>
      </c>
      <c r="G22" s="24">
        <v>127.9</v>
      </c>
      <c r="H22" s="24">
        <v>127.9</v>
      </c>
      <c r="I22" s="24">
        <v>127.9</v>
      </c>
      <c r="J22" s="24">
        <v>127.9</v>
      </c>
      <c r="K22" s="24">
        <v>127.9</v>
      </c>
      <c r="L22" s="24">
        <v>127.9</v>
      </c>
      <c r="M22" s="24">
        <v>127.9</v>
      </c>
      <c r="N22" s="24">
        <v>127.9</v>
      </c>
      <c r="O22" s="24">
        <v>127.9</v>
      </c>
      <c r="P22" s="24">
        <v>127.9</v>
      </c>
      <c r="Q22" s="24">
        <v>127.9</v>
      </c>
      <c r="R22" s="24">
        <v>127.9</v>
      </c>
      <c r="S22" s="24">
        <v>127.9</v>
      </c>
      <c r="T22" s="24">
        <v>127.9</v>
      </c>
      <c r="U22" s="24">
        <v>127.9</v>
      </c>
      <c r="V22" s="24">
        <v>127.9</v>
      </c>
      <c r="W22" s="24">
        <v>127.9</v>
      </c>
      <c r="X22" s="24">
        <v>127.9</v>
      </c>
      <c r="Y22" s="26">
        <v>127.9</v>
      </c>
    </row>
    <row r="23" spans="1:30" ht="13" thickTop="1" x14ac:dyDescent="0.25">
      <c r="A23" s="4"/>
      <c r="B23" s="5">
        <f>B22</f>
        <v>127.9</v>
      </c>
      <c r="C23" s="5">
        <f t="shared" ref="C23:Y23" si="0">C22</f>
        <v>127.9</v>
      </c>
      <c r="D23" s="5">
        <f t="shared" si="0"/>
        <v>127.9</v>
      </c>
      <c r="E23" s="5">
        <f t="shared" si="0"/>
        <v>127.9</v>
      </c>
      <c r="F23" s="5">
        <f t="shared" si="0"/>
        <v>127.9</v>
      </c>
      <c r="G23" s="5">
        <f t="shared" si="0"/>
        <v>127.9</v>
      </c>
      <c r="H23" s="5">
        <f t="shared" si="0"/>
        <v>127.9</v>
      </c>
      <c r="I23" s="5">
        <f t="shared" si="0"/>
        <v>127.9</v>
      </c>
      <c r="J23" s="5">
        <f t="shared" si="0"/>
        <v>127.9</v>
      </c>
      <c r="K23" s="5">
        <f t="shared" si="0"/>
        <v>127.9</v>
      </c>
      <c r="L23" s="5">
        <f t="shared" si="0"/>
        <v>127.9</v>
      </c>
      <c r="M23" s="5">
        <f t="shared" si="0"/>
        <v>127.9</v>
      </c>
      <c r="N23" s="5">
        <f t="shared" si="0"/>
        <v>127.9</v>
      </c>
      <c r="O23" s="5">
        <f t="shared" si="0"/>
        <v>127.9</v>
      </c>
      <c r="P23" s="5">
        <f t="shared" si="0"/>
        <v>127.9</v>
      </c>
      <c r="Q23" s="5">
        <f t="shared" si="0"/>
        <v>127.9</v>
      </c>
      <c r="R23" s="5">
        <f t="shared" si="0"/>
        <v>127.9</v>
      </c>
      <c r="S23" s="5">
        <f t="shared" si="0"/>
        <v>127.9</v>
      </c>
      <c r="T23" s="5">
        <f t="shared" si="0"/>
        <v>127.9</v>
      </c>
      <c r="U23" s="5">
        <f t="shared" si="0"/>
        <v>127.9</v>
      </c>
      <c r="V23" s="5">
        <f t="shared" si="0"/>
        <v>127.9</v>
      </c>
      <c r="W23" s="5">
        <f t="shared" si="0"/>
        <v>127.9</v>
      </c>
      <c r="X23" s="5">
        <f t="shared" si="0"/>
        <v>127.9</v>
      </c>
      <c r="Y23" s="5">
        <f t="shared" si="0"/>
        <v>127.9</v>
      </c>
    </row>
    <row r="24" spans="1:30" x14ac:dyDescent="0.25">
      <c r="A24" s="1" t="s">
        <v>2</v>
      </c>
      <c r="B24" s="2">
        <f>_xlfn.NUMBERVALUE(SUBSTITUTE(B16,".",","))</f>
        <v>1411</v>
      </c>
      <c r="C24" s="2">
        <f t="shared" ref="C24:Y24" si="1">_xlfn.NUMBERVALUE(SUBSTITUTE(C16,".",","))</f>
        <v>1490</v>
      </c>
      <c r="D24" s="2">
        <f t="shared" si="1"/>
        <v>1533</v>
      </c>
      <c r="E24" s="2">
        <f t="shared" si="1"/>
        <v>1552</v>
      </c>
      <c r="F24" s="2">
        <f t="shared" si="1"/>
        <v>1555</v>
      </c>
      <c r="G24" s="2">
        <f t="shared" si="1"/>
        <v>1565</v>
      </c>
      <c r="H24" s="2">
        <f t="shared" si="1"/>
        <v>1589</v>
      </c>
      <c r="I24" s="2">
        <f t="shared" si="1"/>
        <v>1789</v>
      </c>
      <c r="J24" s="2">
        <f t="shared" si="1"/>
        <v>2147</v>
      </c>
      <c r="K24" s="2">
        <f t="shared" si="1"/>
        <v>2475</v>
      </c>
      <c r="L24" s="2">
        <f t="shared" si="1"/>
        <v>2667</v>
      </c>
      <c r="M24" s="2">
        <f t="shared" si="1"/>
        <v>2737</v>
      </c>
      <c r="N24" s="2">
        <f t="shared" si="1"/>
        <v>2686</v>
      </c>
      <c r="O24" s="2">
        <f t="shared" si="1"/>
        <v>2531</v>
      </c>
      <c r="P24" s="2">
        <f t="shared" si="1"/>
        <v>2275</v>
      </c>
      <c r="Q24" s="2">
        <f t="shared" si="1"/>
        <v>2006</v>
      </c>
      <c r="R24" s="2">
        <f t="shared" si="1"/>
        <v>1884</v>
      </c>
      <c r="S24" s="2">
        <f t="shared" si="1"/>
        <v>1867</v>
      </c>
      <c r="T24" s="2">
        <f t="shared" si="1"/>
        <v>1854</v>
      </c>
      <c r="U24" s="2">
        <f t="shared" si="1"/>
        <v>1836</v>
      </c>
      <c r="V24" s="2">
        <f t="shared" si="1"/>
        <v>1829</v>
      </c>
      <c r="W24" s="2">
        <f t="shared" si="1"/>
        <v>1819</v>
      </c>
      <c r="X24" s="2">
        <f t="shared" si="1"/>
        <v>1803</v>
      </c>
      <c r="Y24" s="2">
        <f t="shared" si="1"/>
        <v>1786</v>
      </c>
    </row>
    <row r="25" spans="1:30" x14ac:dyDescent="0.25">
      <c r="A25" s="1" t="s">
        <v>3</v>
      </c>
      <c r="B25" s="2">
        <f t="shared" ref="B25:Y25" si="2">_xlfn.NUMBERVALUE(SUBSTITUTE(B17,".",","))</f>
        <v>0</v>
      </c>
      <c r="C25" s="2">
        <f t="shared" si="2"/>
        <v>0</v>
      </c>
      <c r="D25" s="2">
        <f t="shared" si="2"/>
        <v>0</v>
      </c>
      <c r="E25" s="2">
        <f t="shared" si="2"/>
        <v>0</v>
      </c>
      <c r="F25" s="2">
        <f t="shared" si="2"/>
        <v>0</v>
      </c>
      <c r="G25" s="2">
        <f t="shared" si="2"/>
        <v>0</v>
      </c>
      <c r="H25" s="2">
        <f t="shared" si="2"/>
        <v>0</v>
      </c>
      <c r="I25" s="2">
        <f t="shared" si="2"/>
        <v>0</v>
      </c>
      <c r="J25" s="2">
        <f t="shared" si="2"/>
        <v>0</v>
      </c>
      <c r="K25" s="2">
        <f t="shared" si="2"/>
        <v>0</v>
      </c>
      <c r="L25" s="2">
        <f t="shared" si="2"/>
        <v>0</v>
      </c>
      <c r="M25" s="2">
        <f t="shared" si="2"/>
        <v>0</v>
      </c>
      <c r="N25" s="2">
        <f t="shared" si="2"/>
        <v>0</v>
      </c>
      <c r="O25" s="2">
        <f t="shared" si="2"/>
        <v>0</v>
      </c>
      <c r="P25" s="2">
        <f t="shared" si="2"/>
        <v>0</v>
      </c>
      <c r="Q25" s="2">
        <f t="shared" si="2"/>
        <v>0</v>
      </c>
      <c r="R25" s="2">
        <f t="shared" si="2"/>
        <v>0</v>
      </c>
      <c r="S25" s="2">
        <f t="shared" si="2"/>
        <v>0</v>
      </c>
      <c r="T25" s="2">
        <f t="shared" si="2"/>
        <v>0</v>
      </c>
      <c r="U25" s="2">
        <f t="shared" si="2"/>
        <v>0</v>
      </c>
      <c r="V25" s="2">
        <f t="shared" si="2"/>
        <v>0</v>
      </c>
      <c r="W25" s="2">
        <f t="shared" si="2"/>
        <v>0</v>
      </c>
      <c r="X25" s="2">
        <f t="shared" si="2"/>
        <v>0</v>
      </c>
      <c r="Y25" s="2">
        <f t="shared" si="2"/>
        <v>0</v>
      </c>
    </row>
    <row r="26" spans="1:30" x14ac:dyDescent="0.25">
      <c r="A26" s="1" t="s">
        <v>4</v>
      </c>
      <c r="B26" s="2">
        <f t="shared" ref="B26:Y26" si="3">_xlfn.NUMBERVALUE(SUBSTITUTE(B19,".",","))</f>
        <v>8</v>
      </c>
      <c r="C26" s="2">
        <f t="shared" si="3"/>
        <v>8</v>
      </c>
      <c r="D26" s="2">
        <f t="shared" si="3"/>
        <v>8</v>
      </c>
      <c r="E26" s="2">
        <f t="shared" si="3"/>
        <v>9</v>
      </c>
      <c r="F26" s="2">
        <f t="shared" si="3"/>
        <v>8</v>
      </c>
      <c r="G26" s="2">
        <f t="shared" si="3"/>
        <v>7</v>
      </c>
      <c r="H26" s="2">
        <f t="shared" si="3"/>
        <v>8</v>
      </c>
      <c r="I26" s="2">
        <f t="shared" si="3"/>
        <v>7</v>
      </c>
      <c r="J26" s="2">
        <f t="shared" si="3"/>
        <v>9</v>
      </c>
      <c r="K26" s="2">
        <f t="shared" si="3"/>
        <v>9</v>
      </c>
      <c r="L26" s="2">
        <f t="shared" si="3"/>
        <v>11</v>
      </c>
      <c r="M26" s="2">
        <f t="shared" si="3"/>
        <v>12</v>
      </c>
      <c r="N26" s="2">
        <f t="shared" si="3"/>
        <v>11</v>
      </c>
      <c r="O26" s="2">
        <f t="shared" si="3"/>
        <v>12</v>
      </c>
      <c r="P26" s="2">
        <f t="shared" si="3"/>
        <v>11</v>
      </c>
      <c r="Q26" s="2">
        <f t="shared" si="3"/>
        <v>10</v>
      </c>
      <c r="R26" s="2">
        <f t="shared" si="3"/>
        <v>10</v>
      </c>
      <c r="S26" s="2">
        <f t="shared" si="3"/>
        <v>9</v>
      </c>
      <c r="T26" s="2">
        <f t="shared" si="3"/>
        <v>8</v>
      </c>
      <c r="U26" s="2">
        <f t="shared" si="3"/>
        <v>8</v>
      </c>
      <c r="V26" s="2">
        <f t="shared" si="3"/>
        <v>9</v>
      </c>
      <c r="W26" s="2">
        <f t="shared" si="3"/>
        <v>9</v>
      </c>
      <c r="X26" s="2">
        <f t="shared" si="3"/>
        <v>8</v>
      </c>
      <c r="Y26" s="2">
        <f t="shared" si="3"/>
        <v>7</v>
      </c>
    </row>
    <row r="27" spans="1:30" x14ac:dyDescent="0.25">
      <c r="A27" s="1" t="s">
        <v>5</v>
      </c>
      <c r="B27" s="2">
        <f t="shared" ref="B27:Y27" si="4">_xlfn.NUMBERVALUE(SUBSTITUTE(B21,".",","))</f>
        <v>0</v>
      </c>
      <c r="C27" s="2">
        <f t="shared" si="4"/>
        <v>0</v>
      </c>
      <c r="D27" s="2">
        <f t="shared" si="4"/>
        <v>0</v>
      </c>
      <c r="E27" s="2">
        <f t="shared" si="4"/>
        <v>0</v>
      </c>
      <c r="F27" s="2">
        <f t="shared" si="4"/>
        <v>0</v>
      </c>
      <c r="G27" s="2">
        <f t="shared" si="4"/>
        <v>0</v>
      </c>
      <c r="H27" s="2">
        <f t="shared" si="4"/>
        <v>0</v>
      </c>
      <c r="I27" s="2">
        <f t="shared" si="4"/>
        <v>0</v>
      </c>
      <c r="J27" s="2">
        <f t="shared" si="4"/>
        <v>0</v>
      </c>
      <c r="K27" s="2">
        <f t="shared" si="4"/>
        <v>0</v>
      </c>
      <c r="L27" s="2">
        <f t="shared" si="4"/>
        <v>0</v>
      </c>
      <c r="M27" s="2">
        <f t="shared" si="4"/>
        <v>0</v>
      </c>
      <c r="N27" s="2">
        <f t="shared" si="4"/>
        <v>0</v>
      </c>
      <c r="O27" s="2">
        <f t="shared" si="4"/>
        <v>0</v>
      </c>
      <c r="P27" s="2">
        <f t="shared" si="4"/>
        <v>0</v>
      </c>
      <c r="Q27" s="2">
        <f t="shared" si="4"/>
        <v>0</v>
      </c>
      <c r="R27" s="2">
        <f t="shared" si="4"/>
        <v>0</v>
      </c>
      <c r="S27" s="2">
        <f t="shared" si="4"/>
        <v>0</v>
      </c>
      <c r="T27" s="2">
        <f t="shared" si="4"/>
        <v>0</v>
      </c>
      <c r="U27" s="2">
        <f t="shared" si="4"/>
        <v>0</v>
      </c>
      <c r="V27" s="2">
        <f t="shared" si="4"/>
        <v>0</v>
      </c>
      <c r="W27" s="2">
        <f t="shared" si="4"/>
        <v>0</v>
      </c>
      <c r="X27" s="2">
        <f t="shared" si="4"/>
        <v>0</v>
      </c>
      <c r="Y27" s="2">
        <f t="shared" si="4"/>
        <v>0</v>
      </c>
    </row>
    <row r="28" spans="1:30" x14ac:dyDescent="0.25">
      <c r="A28" s="1" t="s">
        <v>6</v>
      </c>
      <c r="B28" s="2">
        <f>ABS(B22)</f>
        <v>127.9</v>
      </c>
      <c r="C28" s="2">
        <f t="shared" ref="C28:Y28" si="5">ABS(C22)</f>
        <v>127.9</v>
      </c>
      <c r="D28" s="2">
        <f t="shared" si="5"/>
        <v>127.9</v>
      </c>
      <c r="E28" s="2">
        <f t="shared" si="5"/>
        <v>127.9</v>
      </c>
      <c r="F28" s="2">
        <f t="shared" si="5"/>
        <v>127.9</v>
      </c>
      <c r="G28" s="2">
        <f t="shared" si="5"/>
        <v>127.9</v>
      </c>
      <c r="H28" s="2">
        <f t="shared" si="5"/>
        <v>127.9</v>
      </c>
      <c r="I28" s="2">
        <f t="shared" si="5"/>
        <v>127.9</v>
      </c>
      <c r="J28" s="2">
        <f t="shared" si="5"/>
        <v>127.9</v>
      </c>
      <c r="K28" s="2">
        <f t="shared" si="5"/>
        <v>127.9</v>
      </c>
      <c r="L28" s="2">
        <f t="shared" si="5"/>
        <v>127.9</v>
      </c>
      <c r="M28" s="2">
        <f t="shared" si="5"/>
        <v>127.9</v>
      </c>
      <c r="N28" s="2">
        <f t="shared" si="5"/>
        <v>127.9</v>
      </c>
      <c r="O28" s="2">
        <f t="shared" si="5"/>
        <v>127.9</v>
      </c>
      <c r="P28" s="2">
        <f t="shared" si="5"/>
        <v>127.9</v>
      </c>
      <c r="Q28" s="2">
        <f t="shared" si="5"/>
        <v>127.9</v>
      </c>
      <c r="R28" s="2">
        <f t="shared" si="5"/>
        <v>127.9</v>
      </c>
      <c r="S28" s="2">
        <f t="shared" si="5"/>
        <v>127.9</v>
      </c>
      <c r="T28" s="2">
        <f t="shared" si="5"/>
        <v>127.9</v>
      </c>
      <c r="U28" s="2">
        <f t="shared" si="5"/>
        <v>127.9</v>
      </c>
      <c r="V28" s="2">
        <f t="shared" si="5"/>
        <v>127.9</v>
      </c>
      <c r="W28" s="2">
        <f t="shared" si="5"/>
        <v>127.9</v>
      </c>
      <c r="X28" s="2">
        <f t="shared" si="5"/>
        <v>127.9</v>
      </c>
      <c r="Y28" s="2">
        <f t="shared" si="5"/>
        <v>127.9</v>
      </c>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row>
    <row r="30" spans="1:30" x14ac:dyDescent="0.25">
      <c r="A30" s="5"/>
      <c r="B30" s="5"/>
      <c r="C30" s="5"/>
      <c r="D30" s="5"/>
      <c r="E30" s="5"/>
      <c r="F30" s="5"/>
      <c r="G30" s="5"/>
      <c r="H30" s="5"/>
      <c r="I30" s="5"/>
      <c r="J30" s="5"/>
      <c r="K30" s="5"/>
      <c r="L30" s="5"/>
      <c r="M30" s="5"/>
      <c r="N30" s="5"/>
      <c r="O30" s="5"/>
      <c r="P30" s="5"/>
      <c r="Q30" s="5"/>
      <c r="R30" s="5"/>
      <c r="S30" s="5"/>
      <c r="T30" s="5"/>
      <c r="U30" s="5"/>
      <c r="V30" s="5"/>
      <c r="W30" s="5"/>
      <c r="X30" s="5"/>
      <c r="Y30" s="5"/>
    </row>
    <row r="31" spans="1:30" ht="13" thickBot="1" x14ac:dyDescent="0.3"/>
    <row r="32" spans="1:30" ht="68.25" customHeight="1" thickBot="1" x14ac:dyDescent="0.3">
      <c r="AB32" s="31" t="s">
        <v>8</v>
      </c>
      <c r="AC32" s="32"/>
      <c r="AD32" s="33"/>
    </row>
    <row r="35" ht="84" customHeight="1" x14ac:dyDescent="0.25"/>
  </sheetData>
  <mergeCells count="5">
    <mergeCell ref="A1:Y3"/>
    <mergeCell ref="A6:Y6"/>
    <mergeCell ref="A4:Y5"/>
    <mergeCell ref="A8:Y12"/>
    <mergeCell ref="AB32:AD32"/>
  </mergeCells>
  <printOptions horizontalCentered="1" verticalCentered="1"/>
  <pageMargins left="0.39370078740157483" right="0.39370078740157483" top="0.39370078740157483" bottom="0.39370078740157483" header="0.39370078740157483" footer="0.39370078740157483"/>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Kostas Lymperis</cp:lastModifiedBy>
  <cp:lastPrinted>2021-10-11T08:39:01Z</cp:lastPrinted>
  <dcterms:created xsi:type="dcterms:W3CDTF">2020-02-17T14:15:32Z</dcterms:created>
  <dcterms:modified xsi:type="dcterms:W3CDTF">2021-12-05T08:00:08Z</dcterms:modified>
</cp:coreProperties>
</file>